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6300" windowHeight="66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L9" i="1"/>
  <c r="M6"/>
  <c r="M7"/>
  <c r="M8"/>
  <c r="M9"/>
  <c r="M5"/>
  <c r="L6"/>
  <c r="L7"/>
  <c r="L8"/>
  <c r="L5"/>
  <c r="K6"/>
  <c r="K7"/>
  <c r="K8"/>
  <c r="K5"/>
  <c r="H6"/>
  <c r="H7"/>
  <c r="H5"/>
  <c r="D7"/>
  <c r="D6"/>
  <c r="D5"/>
  <c r="D9" l="1"/>
  <c r="G6" s="1"/>
  <c r="G9" l="1"/>
  <c r="G7"/>
  <c r="G8"/>
  <c r="G5"/>
  <c r="H9" l="1"/>
  <c r="K9" l="1"/>
</calcChain>
</file>

<file path=xl/sharedStrings.xml><?xml version="1.0" encoding="utf-8"?>
<sst xmlns="http://schemas.openxmlformats.org/spreadsheetml/2006/main" count="12" uniqueCount="12">
  <si>
    <t>ARCH. CUPELLI VITTORIO</t>
  </si>
  <si>
    <t>SCANGA FIORENZO</t>
  </si>
  <si>
    <t>MENSILE</t>
  </si>
  <si>
    <t>IULIANO ANNALISA</t>
  </si>
  <si>
    <t>PESO %</t>
  </si>
  <si>
    <r>
      <t xml:space="preserve">TOTALE ANNUO  </t>
    </r>
    <r>
      <rPr>
        <b/>
        <sz val="10"/>
        <color indexed="10"/>
        <rFont val="Arial"/>
        <family val="2"/>
      </rPr>
      <t>CAP. 20</t>
    </r>
  </si>
  <si>
    <r>
      <t xml:space="preserve">TOTALE ANNUO   </t>
    </r>
    <r>
      <rPr>
        <b/>
        <sz val="10"/>
        <color indexed="10"/>
        <rFont val="Arial"/>
        <family val="2"/>
      </rPr>
      <t>CAP. 132</t>
    </r>
  </si>
  <si>
    <t>IMPORTI 2015</t>
  </si>
  <si>
    <t>PRESIDENTE DEL CONSIGLIO (BARONE GIOVANNI)</t>
  </si>
  <si>
    <r>
      <t xml:space="preserve">INDENNITA' MENSILE </t>
    </r>
    <r>
      <rPr>
        <b/>
        <sz val="10"/>
        <color indexed="10"/>
        <rFont val="Arial"/>
        <family val="2"/>
      </rPr>
      <t>CAP.20</t>
    </r>
  </si>
  <si>
    <r>
      <t xml:space="preserve">IRAP MENSILE 8,5% </t>
    </r>
    <r>
      <rPr>
        <b/>
        <sz val="10"/>
        <color indexed="10"/>
        <rFont val="Arial"/>
        <family val="2"/>
      </rPr>
      <t>CAP. 132</t>
    </r>
  </si>
  <si>
    <t>COMPENSI PER AMMINISTRATORI COMUNALI ANNO 2015 IMPORTI LORDI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</si>
</sst>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164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>
      <selection activeCell="K17" sqref="K17"/>
    </sheetView>
  </sheetViews>
  <sheetFormatPr defaultRowHeight="12.75"/>
  <cols>
    <col min="2" max="2" width="8.28515625" customWidth="1"/>
    <col min="3" max="3" width="19.42578125" customWidth="1"/>
    <col min="4" max="4" width="11" hidden="1" customWidth="1"/>
    <col min="5" max="5" width="1.42578125" hidden="1" customWidth="1"/>
    <col min="6" max="6" width="1.28515625" hidden="1" customWidth="1"/>
    <col min="7" max="7" width="10.140625" hidden="1" customWidth="1"/>
    <col min="10" max="10" width="6" customWidth="1"/>
    <col min="11" max="11" width="21.5703125" customWidth="1"/>
    <col min="12" max="12" width="19.42578125" customWidth="1"/>
    <col min="13" max="13" width="16.28515625" customWidth="1"/>
  </cols>
  <sheetData>
    <row r="1" spans="2:13" ht="45.75" customHeight="1"/>
    <row r="2" spans="2:13" ht="45.75" customHeight="1" thickBot="1"/>
    <row r="3" spans="2:13" ht="71.25" customHeight="1" thickBot="1">
      <c r="B3" s="42" t="s">
        <v>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45" customHeight="1" thickBot="1">
      <c r="B4" s="25" t="s">
        <v>7</v>
      </c>
      <c r="C4" s="26"/>
      <c r="D4" s="14" t="s">
        <v>2</v>
      </c>
      <c r="E4" s="30"/>
      <c r="F4" s="31"/>
      <c r="G4" s="5" t="s">
        <v>4</v>
      </c>
      <c r="H4" s="36" t="s">
        <v>9</v>
      </c>
      <c r="I4" s="30"/>
      <c r="J4" s="37"/>
      <c r="K4" s="8" t="s">
        <v>10</v>
      </c>
      <c r="L4" s="7" t="s">
        <v>5</v>
      </c>
      <c r="M4" s="4" t="s">
        <v>6</v>
      </c>
    </row>
    <row r="5" spans="2:13">
      <c r="B5" s="27" t="s">
        <v>0</v>
      </c>
      <c r="C5" s="28"/>
      <c r="D5" s="15">
        <f>1301.47/2</f>
        <v>650.73500000000001</v>
      </c>
      <c r="E5" s="33"/>
      <c r="F5" s="33"/>
      <c r="G5" s="19">
        <f>D5/D$9</f>
        <v>0.74074263793554851</v>
      </c>
      <c r="H5" s="32">
        <f>D5-G5*H$8</f>
        <v>554.33475309906771</v>
      </c>
      <c r="I5" s="33"/>
      <c r="J5" s="34"/>
      <c r="K5" s="9">
        <f>H5*8.5%</f>
        <v>47.118454013420759</v>
      </c>
      <c r="L5" s="6">
        <f>H5*12</f>
        <v>6652.0170371888125</v>
      </c>
      <c r="M5" s="10">
        <f>K5*12</f>
        <v>565.42144816104906</v>
      </c>
    </row>
    <row r="6" spans="2:13">
      <c r="B6" s="27" t="s">
        <v>1</v>
      </c>
      <c r="C6" s="28"/>
      <c r="D6" s="16">
        <f>260.29/2</f>
        <v>130.14500000000001</v>
      </c>
      <c r="E6" s="35"/>
      <c r="F6" s="35"/>
      <c r="G6" s="19">
        <f>D6/D$9</f>
        <v>0.14814625095334041</v>
      </c>
      <c r="H6" s="32">
        <f t="shared" ref="H6:H7" si="0">D6-G6*H$8</f>
        <v>110.86524690093229</v>
      </c>
      <c r="I6" s="33"/>
      <c r="J6" s="34"/>
      <c r="K6" s="9">
        <f t="shared" ref="K6:K8" si="1">H6*8.5%</f>
        <v>9.4235459865792457</v>
      </c>
      <c r="L6" s="6">
        <f t="shared" ref="L6:L8" si="2">H6*12</f>
        <v>1330.3829628111876</v>
      </c>
      <c r="M6" s="10">
        <f t="shared" ref="M6:M9" si="3">K6*12</f>
        <v>113.08255183895095</v>
      </c>
    </row>
    <row r="7" spans="2:13">
      <c r="B7" s="27" t="s">
        <v>3</v>
      </c>
      <c r="C7" s="28"/>
      <c r="D7" s="16">
        <f>195.22/2</f>
        <v>97.61</v>
      </c>
      <c r="E7" s="35"/>
      <c r="F7" s="35"/>
      <c r="G7" s="19">
        <f>D7/D$9</f>
        <v>0.1111111111111111</v>
      </c>
      <c r="H7" s="32">
        <f t="shared" si="0"/>
        <v>83.15</v>
      </c>
      <c r="I7" s="33"/>
      <c r="J7" s="34"/>
      <c r="K7" s="9">
        <f t="shared" si="1"/>
        <v>7.0677500000000011</v>
      </c>
      <c r="L7" s="6">
        <f t="shared" si="2"/>
        <v>997.80000000000007</v>
      </c>
      <c r="M7" s="10">
        <f t="shared" si="3"/>
        <v>84.813000000000017</v>
      </c>
    </row>
    <row r="8" spans="2:13" ht="33" customHeight="1" thickBot="1">
      <c r="B8" s="38" t="s">
        <v>8</v>
      </c>
      <c r="C8" s="39"/>
      <c r="D8" s="17">
        <v>0</v>
      </c>
      <c r="E8" s="29"/>
      <c r="F8" s="29"/>
      <c r="G8" s="19">
        <f>D8/D$9</f>
        <v>0</v>
      </c>
      <c r="H8" s="40">
        <v>130.13999999999999</v>
      </c>
      <c r="I8" s="29"/>
      <c r="J8" s="41"/>
      <c r="K8" s="9">
        <f t="shared" si="1"/>
        <v>11.0619</v>
      </c>
      <c r="L8" s="6">
        <f t="shared" si="2"/>
        <v>1561.6799999999998</v>
      </c>
      <c r="M8" s="10">
        <f t="shared" si="3"/>
        <v>132.74279999999999</v>
      </c>
    </row>
    <row r="9" spans="2:13" ht="16.5" thickBot="1">
      <c r="B9" s="11"/>
      <c r="C9" s="12"/>
      <c r="D9" s="18">
        <f>SUM(D5:D8)</f>
        <v>878.49</v>
      </c>
      <c r="E9" s="29"/>
      <c r="F9" s="29"/>
      <c r="G9" s="19">
        <f>D9/D$9</f>
        <v>1</v>
      </c>
      <c r="H9" s="22">
        <f>SUM(H5:J8)</f>
        <v>878.49</v>
      </c>
      <c r="I9" s="23"/>
      <c r="J9" s="24"/>
      <c r="K9" s="13">
        <f>SUM(K5:K8)</f>
        <v>74.67165</v>
      </c>
      <c r="L9" s="20">
        <f>H9*12</f>
        <v>10541.880000000001</v>
      </c>
      <c r="M9" s="21">
        <f t="shared" si="3"/>
        <v>896.0598</v>
      </c>
    </row>
    <row r="10" spans="2:13">
      <c r="B10" s="1"/>
      <c r="C10" s="1"/>
      <c r="D10" s="3"/>
    </row>
    <row r="11" spans="2:13">
      <c r="M11" s="2"/>
    </row>
    <row r="14" spans="2:13">
      <c r="D14" s="2"/>
      <c r="E14" s="2"/>
    </row>
    <row r="15" spans="2:13">
      <c r="D15" s="2"/>
      <c r="E15" s="2"/>
    </row>
    <row r="16" spans="2:13">
      <c r="D16" s="2"/>
      <c r="E16" s="2"/>
    </row>
    <row r="17" spans="4:5">
      <c r="D17" s="2"/>
      <c r="E17" s="2"/>
    </row>
    <row r="18" spans="4:5">
      <c r="D18" s="2"/>
      <c r="E18" s="2"/>
    </row>
    <row r="19" spans="4:5">
      <c r="D19" s="2"/>
      <c r="E19" s="2"/>
    </row>
    <row r="20" spans="4:5">
      <c r="D20" s="2"/>
      <c r="E20" s="2"/>
    </row>
    <row r="21" spans="4:5">
      <c r="D21" s="2"/>
      <c r="E21" s="2"/>
    </row>
    <row r="22" spans="4:5">
      <c r="D22" s="2"/>
      <c r="E22" s="2"/>
    </row>
    <row r="23" spans="4:5">
      <c r="D23" s="2"/>
      <c r="E23" s="2"/>
    </row>
    <row r="24" spans="4:5">
      <c r="D24" s="2"/>
      <c r="E24" s="2"/>
    </row>
    <row r="25" spans="4:5">
      <c r="D25" s="2"/>
      <c r="E25" s="2"/>
    </row>
    <row r="26" spans="4:5">
      <c r="D26" s="2"/>
      <c r="E26" s="2"/>
    </row>
    <row r="27" spans="4:5">
      <c r="D27" s="2"/>
      <c r="E27" s="2"/>
    </row>
    <row r="28" spans="4:5">
      <c r="D28" s="2"/>
      <c r="E28" s="2"/>
    </row>
    <row r="29" spans="4:5">
      <c r="D29" s="2"/>
      <c r="E29" s="2"/>
    </row>
    <row r="30" spans="4:5">
      <c r="D30" s="2"/>
      <c r="E30" s="2"/>
    </row>
  </sheetData>
  <mergeCells count="18">
    <mergeCell ref="B3:M3"/>
    <mergeCell ref="H8:J8"/>
    <mergeCell ref="H9:J9"/>
    <mergeCell ref="B4:C4"/>
    <mergeCell ref="B5:C5"/>
    <mergeCell ref="B6:C6"/>
    <mergeCell ref="B7:C7"/>
    <mergeCell ref="E8:F8"/>
    <mergeCell ref="E9:F9"/>
    <mergeCell ref="E4:F4"/>
    <mergeCell ref="H5:J5"/>
    <mergeCell ref="H6:J6"/>
    <mergeCell ref="H7:J7"/>
    <mergeCell ref="E5:F5"/>
    <mergeCell ref="E6:F6"/>
    <mergeCell ref="E7:F7"/>
    <mergeCell ref="H4:J4"/>
    <mergeCell ref="B8:C8"/>
  </mergeCells>
  <phoneticPr fontId="1" type="noConversion"/>
  <pageMargins left="0.17" right="0.17" top="0.97" bottom="1" header="0.5" footer="0.5"/>
  <pageSetup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ENTE PUBBLICO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LAGO</dc:creator>
  <cp:lastModifiedBy>segreteria</cp:lastModifiedBy>
  <cp:lastPrinted>2014-09-19T13:43:32Z</cp:lastPrinted>
  <dcterms:created xsi:type="dcterms:W3CDTF">2004-07-30T10:42:55Z</dcterms:created>
  <dcterms:modified xsi:type="dcterms:W3CDTF">2016-01-27T09:07:07Z</dcterms:modified>
</cp:coreProperties>
</file>